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2.23\"/>
    </mc:Choice>
  </mc:AlternateContent>
  <xr:revisionPtr revIDLastSave="0" documentId="13_ncr:1_{F2A1ACD4-9F2F-46C8-AA89-63E86AACF4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F67" i="1"/>
  <c r="G67" i="1"/>
  <c r="H67" i="1"/>
  <c r="I67" i="1"/>
  <c r="J67" i="1"/>
  <c r="K67" i="1"/>
  <c r="L67" i="1"/>
  <c r="M67" i="1"/>
  <c r="N67" i="1"/>
  <c r="O67" i="1"/>
  <c r="P67" i="1"/>
  <c r="Q67" i="1"/>
  <c r="S67" i="1"/>
  <c r="R68" i="1"/>
  <c r="F17" i="2"/>
  <c r="F15" i="2"/>
  <c r="F6" i="2"/>
  <c r="R64" i="1"/>
  <c r="R58" i="1"/>
  <c r="R61" i="1"/>
  <c r="R62" i="1"/>
  <c r="R63" i="1"/>
  <c r="R52" i="1"/>
  <c r="R37" i="1"/>
  <c r="R38" i="1"/>
  <c r="R39" i="1"/>
  <c r="R40" i="1"/>
  <c r="R41" i="1"/>
  <c r="R42" i="1"/>
  <c r="R43" i="1"/>
  <c r="R44" i="1"/>
  <c r="R45" i="1"/>
  <c r="R46" i="1"/>
  <c r="R47" i="1"/>
  <c r="R32" i="1"/>
  <c r="R33" i="1"/>
  <c r="R35" i="1"/>
  <c r="R34" i="1"/>
  <c r="R28" i="1"/>
  <c r="R29" i="1"/>
  <c r="R30" i="1"/>
  <c r="R31" i="1"/>
  <c r="R21" i="1" l="1"/>
  <c r="R22" i="1"/>
  <c r="R23" i="1"/>
  <c r="R24" i="1"/>
  <c r="R25" i="1"/>
  <c r="R26" i="1"/>
  <c r="F77" i="1" l="1"/>
  <c r="G78" i="1" s="1"/>
</calcChain>
</file>

<file path=xl/sharedStrings.xml><?xml version="1.0" encoding="utf-8"?>
<sst xmlns="http://schemas.openxmlformats.org/spreadsheetml/2006/main" count="103" uniqueCount="72">
  <si>
    <t>Date</t>
  </si>
  <si>
    <t xml:space="preserve">Cq </t>
  </si>
  <si>
    <t>Contracts</t>
  </si>
  <si>
    <t>Grants</t>
  </si>
  <si>
    <t>Insurance</t>
  </si>
  <si>
    <t>VH Rental</t>
  </si>
  <si>
    <t>Wages</t>
  </si>
  <si>
    <t>VAT</t>
  </si>
  <si>
    <t>Total</t>
  </si>
  <si>
    <t>Infastructure</t>
  </si>
  <si>
    <t>Audit</t>
  </si>
  <si>
    <t>Subs/web</t>
  </si>
  <si>
    <t>expenses</t>
  </si>
  <si>
    <t>CDC precept</t>
  </si>
  <si>
    <t>CDC precept 2nd</t>
  </si>
  <si>
    <t>CIL</t>
  </si>
  <si>
    <t>Old Laundry</t>
  </si>
  <si>
    <t>s137</t>
  </si>
  <si>
    <t>Community First</t>
  </si>
  <si>
    <t>Selkirk</t>
  </si>
  <si>
    <t>Playsafety</t>
  </si>
  <si>
    <t>Autela</t>
  </si>
  <si>
    <t>JE website</t>
  </si>
  <si>
    <t>Penfold</t>
  </si>
  <si>
    <t>OVH</t>
  </si>
  <si>
    <t>HMRC</t>
  </si>
  <si>
    <t>WayLeave</t>
  </si>
  <si>
    <t>Kopyrite</t>
  </si>
  <si>
    <t>Newslt</t>
  </si>
  <si>
    <t>charges</t>
  </si>
  <si>
    <t>Unpresented</t>
  </si>
  <si>
    <t>April</t>
  </si>
  <si>
    <t>May</t>
  </si>
  <si>
    <t xml:space="preserve">Newsletter reserve </t>
  </si>
  <si>
    <t>Less 21/22</t>
  </si>
  <si>
    <t xml:space="preserve">Oddington Parish Council 2022/23 </t>
  </si>
  <si>
    <t>Donations</t>
  </si>
  <si>
    <t>JE wages x3</t>
  </si>
  <si>
    <t>Justin Morgan</t>
  </si>
  <si>
    <t>June</t>
  </si>
  <si>
    <t>July</t>
  </si>
  <si>
    <t>Cancel</t>
  </si>
  <si>
    <t>Horse and Groom</t>
  </si>
  <si>
    <t>Sara Griffiths</t>
  </si>
  <si>
    <t>Autela payroll</t>
  </si>
  <si>
    <t>JE open spaces</t>
  </si>
  <si>
    <t>Latimer</t>
  </si>
  <si>
    <t>Brans Lane</t>
  </si>
  <si>
    <t>Gatley</t>
  </si>
  <si>
    <t>CN Theatre</t>
  </si>
  <si>
    <t>donnington PM</t>
  </si>
  <si>
    <t>Adlestrop PM</t>
  </si>
  <si>
    <t>Evenlode PC</t>
  </si>
  <si>
    <t>Broadwell PC</t>
  </si>
  <si>
    <t>RBL</t>
  </si>
  <si>
    <t>Mark Penfold</t>
  </si>
  <si>
    <t>Travis Perkins</t>
  </si>
  <si>
    <t>JE web site</t>
  </si>
  <si>
    <t>JE wages</t>
  </si>
  <si>
    <t>Village Hall</t>
  </si>
  <si>
    <t>Russell Painting</t>
  </si>
  <si>
    <t>GAPTC</t>
  </si>
  <si>
    <t>JE stamps</t>
  </si>
  <si>
    <t>JE website x3</t>
  </si>
  <si>
    <t>Bank charges</t>
  </si>
  <si>
    <t>Ted Frame</t>
  </si>
  <si>
    <t>Total precept</t>
  </si>
  <si>
    <t>Total other income</t>
  </si>
  <si>
    <t>Total income</t>
  </si>
  <si>
    <t>Community Heartbeat</t>
  </si>
  <si>
    <t>Reciepts</t>
  </si>
  <si>
    <t>Oddington Payments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</si>
</sst>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1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0" fillId="0" borderId="0" xfId="1" applyFont="1"/>
    <xf numFmtId="0" fontId="7" fillId="0" borderId="0" xfId="0" applyFont="1"/>
    <xf numFmtId="0" fontId="7" fillId="0" borderId="2" xfId="0" applyFont="1" applyBorder="1"/>
    <xf numFmtId="44" fontId="7" fillId="0" borderId="2" xfId="1" applyFont="1" applyBorder="1"/>
    <xf numFmtId="0" fontId="0" fillId="0" borderId="2" xfId="0" applyBorder="1"/>
    <xf numFmtId="0" fontId="9" fillId="2" borderId="2" xfId="0" applyFont="1" applyFill="1" applyBorder="1"/>
    <xf numFmtId="44" fontId="9" fillId="2" borderId="2" xfId="1" applyFont="1" applyFill="1" applyBorder="1"/>
    <xf numFmtId="0" fontId="7" fillId="2" borderId="2" xfId="0" applyFont="1" applyFill="1" applyBorder="1"/>
    <xf numFmtId="14" fontId="7" fillId="2" borderId="2" xfId="0" applyNumberFormat="1" applyFont="1" applyFill="1" applyBorder="1"/>
    <xf numFmtId="44" fontId="7" fillId="2" borderId="2" xfId="1" applyFont="1" applyFill="1" applyBorder="1"/>
    <xf numFmtId="16" fontId="7" fillId="0" borderId="0" xfId="0" applyNumberFormat="1" applyFont="1"/>
    <xf numFmtId="0" fontId="0" fillId="2" borderId="0" xfId="0" applyFill="1"/>
    <xf numFmtId="0" fontId="8" fillId="0" borderId="0" xfId="0" applyFont="1"/>
    <xf numFmtId="0" fontId="7" fillId="2" borderId="0" xfId="0" applyFont="1" applyFill="1"/>
    <xf numFmtId="44" fontId="7" fillId="0" borderId="0" xfId="1" applyFont="1" applyBorder="1"/>
    <xf numFmtId="44" fontId="7" fillId="0" borderId="0" xfId="1" applyFont="1" applyFill="1" applyBorder="1"/>
    <xf numFmtId="44" fontId="0" fillId="0" borderId="0" xfId="0" applyNumberFormat="1"/>
    <xf numFmtId="44" fontId="7" fillId="2" borderId="0" xfId="1" applyFont="1" applyFill="1" applyBorder="1"/>
    <xf numFmtId="0" fontId="11" fillId="2" borderId="2" xfId="0" applyFont="1" applyFill="1" applyBorder="1"/>
    <xf numFmtId="44" fontId="11" fillId="2" borderId="2" xfId="1" applyFont="1" applyFill="1" applyBorder="1"/>
    <xf numFmtId="44" fontId="10" fillId="2" borderId="2" xfId="1" applyFont="1" applyFill="1" applyBorder="1"/>
    <xf numFmtId="1" fontId="7" fillId="2" borderId="2" xfId="1" applyNumberFormat="1" applyFont="1" applyFill="1" applyBorder="1"/>
    <xf numFmtId="1" fontId="7" fillId="2" borderId="2" xfId="1" applyNumberFormat="1" applyFont="1" applyFill="1" applyBorder="1" applyAlignment="1">
      <alignment horizontal="right"/>
    </xf>
    <xf numFmtId="44" fontId="7" fillId="2" borderId="2" xfId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44" fontId="7" fillId="0" borderId="2" xfId="1" applyFont="1" applyFill="1" applyBorder="1"/>
    <xf numFmtId="14" fontId="7" fillId="0" borderId="2" xfId="0" applyNumberFormat="1" applyFont="1" applyBorder="1"/>
    <xf numFmtId="0" fontId="7" fillId="2" borderId="3" xfId="0" applyFont="1" applyFill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5" fillId="0" borderId="0" xfId="0" applyNumberFormat="1" applyFont="1"/>
    <xf numFmtId="44" fontId="7" fillId="2" borderId="0" xfId="0" applyNumberFormat="1" applyFont="1" applyFill="1"/>
    <xf numFmtId="0" fontId="10" fillId="2" borderId="2" xfId="0" applyFont="1" applyFill="1" applyBorder="1"/>
    <xf numFmtId="6" fontId="7" fillId="0" borderId="2" xfId="1" applyNumberFormat="1" applyFont="1" applyBorder="1"/>
    <xf numFmtId="0" fontId="10" fillId="0" borderId="0" xfId="0" applyFont="1"/>
    <xf numFmtId="16" fontId="10" fillId="0" borderId="0" xfId="0" applyNumberFormat="1" applyFont="1"/>
    <xf numFmtId="44" fontId="10" fillId="0" borderId="0" xfId="1" applyFont="1" applyBorder="1"/>
    <xf numFmtId="44" fontId="8" fillId="2" borderId="0" xfId="1" applyFont="1" applyFill="1" applyBorder="1"/>
    <xf numFmtId="0" fontId="8" fillId="2" borderId="0" xfId="0" applyFont="1" applyFill="1"/>
    <xf numFmtId="3" fontId="8" fillId="0" borderId="0" xfId="0" applyNumberFormat="1" applyFont="1"/>
    <xf numFmtId="44" fontId="4" fillId="0" borderId="0" xfId="1" applyFont="1" applyBorder="1"/>
    <xf numFmtId="44" fontId="0" fillId="0" borderId="0" xfId="1" applyFont="1" applyBorder="1"/>
    <xf numFmtId="44" fontId="3" fillId="0" borderId="0" xfId="1" applyFont="1" applyBorder="1"/>
    <xf numFmtId="44" fontId="6" fillId="0" borderId="0" xfId="1" applyFont="1" applyBorder="1"/>
    <xf numFmtId="164" fontId="0" fillId="2" borderId="0" xfId="0" applyNumberFormat="1" applyFill="1"/>
    <xf numFmtId="44" fontId="11" fillId="0" borderId="2" xfId="1" applyFont="1" applyBorder="1"/>
    <xf numFmtId="44" fontId="11" fillId="2" borderId="3" xfId="1" applyFont="1" applyFill="1" applyBorder="1"/>
    <xf numFmtId="44" fontId="13" fillId="2" borderId="2" xfId="1" applyFont="1" applyFill="1" applyBorder="1"/>
    <xf numFmtId="165" fontId="11" fillId="2" borderId="2" xfId="1" applyNumberFormat="1" applyFont="1" applyFill="1" applyBorder="1"/>
    <xf numFmtId="44" fontId="11" fillId="0" borderId="2" xfId="1" applyFont="1" applyFill="1" applyBorder="1"/>
    <xf numFmtId="16" fontId="7" fillId="0" borderId="2" xfId="0" applyNumberFormat="1" applyFont="1" applyBorder="1"/>
    <xf numFmtId="0" fontId="0" fillId="0" borderId="2" xfId="0" applyFont="1" applyBorder="1"/>
    <xf numFmtId="0" fontId="14" fillId="0" borderId="0" xfId="0" applyFont="1"/>
    <xf numFmtId="0" fontId="15" fillId="0" borderId="2" xfId="0" applyFont="1" applyBorder="1"/>
    <xf numFmtId="0" fontId="14" fillId="0" borderId="2" xfId="0" applyFont="1" applyBorder="1"/>
    <xf numFmtId="0" fontId="14" fillId="2" borderId="2" xfId="0" applyFont="1" applyFill="1" applyBorder="1"/>
    <xf numFmtId="14" fontId="14" fillId="0" borderId="2" xfId="0" applyNumberFormat="1" applyFont="1" applyBorder="1"/>
    <xf numFmtId="14" fontId="14" fillId="2" borderId="2" xfId="1" applyNumberFormat="1" applyFont="1" applyFill="1" applyBorder="1"/>
    <xf numFmtId="44" fontId="16" fillId="0" borderId="2" xfId="1" applyFont="1" applyBorder="1"/>
    <xf numFmtId="44" fontId="14" fillId="0" borderId="2" xfId="1" applyFont="1" applyBorder="1"/>
    <xf numFmtId="14" fontId="14" fillId="2" borderId="2" xfId="0" applyNumberFormat="1" applyFont="1" applyFill="1" applyBorder="1"/>
    <xf numFmtId="0" fontId="14" fillId="2" borderId="4" xfId="0" applyFont="1" applyFill="1" applyBorder="1"/>
    <xf numFmtId="44" fontId="16" fillId="2" borderId="2" xfId="1" applyFont="1" applyFill="1" applyBorder="1"/>
    <xf numFmtId="164" fontId="14" fillId="2" borderId="2" xfId="0" applyNumberFormat="1" applyFont="1" applyFill="1" applyBorder="1"/>
    <xf numFmtId="164" fontId="15" fillId="0" borderId="1" xfId="0" applyNumberFormat="1" applyFont="1" applyBorder="1"/>
    <xf numFmtId="44" fontId="17" fillId="0" borderId="1" xfId="1" applyFont="1" applyBorder="1"/>
    <xf numFmtId="0" fontId="18" fillId="0" borderId="2" xfId="0" applyFont="1" applyBorder="1"/>
    <xf numFmtId="44" fontId="18" fillId="0" borderId="2" xfId="1" applyFont="1" applyBorder="1"/>
    <xf numFmtId="44" fontId="8" fillId="2" borderId="2" xfId="1" applyFont="1" applyFill="1" applyBorder="1"/>
    <xf numFmtId="0" fontId="8" fillId="2" borderId="2" xfId="0" applyFont="1" applyFill="1" applyBorder="1"/>
    <xf numFmtId="44" fontId="8" fillId="0" borderId="2" xfId="1" applyFont="1" applyBorder="1"/>
    <xf numFmtId="0" fontId="8" fillId="0" borderId="2" xfId="0" applyFont="1" applyBorder="1"/>
    <xf numFmtId="0" fontId="9" fillId="0" borderId="2" xfId="0" applyFont="1" applyBorder="1"/>
    <xf numFmtId="44" fontId="10" fillId="0" borderId="2" xfId="0" applyNumberFormat="1" applyFont="1" applyBorder="1"/>
    <xf numFmtId="44" fontId="12" fillId="0" borderId="0" xfId="0" applyNumberFormat="1" applyFont="1"/>
    <xf numFmtId="0" fontId="14" fillId="0" borderId="4" xfId="0" applyFont="1" applyBorder="1"/>
    <xf numFmtId="16" fontId="14" fillId="0" borderId="4" xfId="0" applyNumberFormat="1" applyFont="1" applyBorder="1"/>
    <xf numFmtId="164" fontId="14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4"/>
  <sheetViews>
    <sheetView tabSelected="1" workbookViewId="0"/>
  </sheetViews>
  <sheetFormatPr defaultRowHeight="14.4" x14ac:dyDescent="0.3"/>
  <cols>
    <col min="1" max="1" width="12.77734375" customWidth="1"/>
    <col min="2" max="2" width="11.21875" customWidth="1"/>
    <col min="3" max="3" width="0.77734375" customWidth="1"/>
    <col min="4" max="4" width="8.6640625" customWidth="1"/>
    <col min="5" max="5" width="6.5546875" customWidth="1"/>
    <col min="6" max="6" width="8.77734375" customWidth="1"/>
    <col min="7" max="7" width="8.33203125" customWidth="1"/>
    <col min="8" max="9" width="7" customWidth="1"/>
    <col min="10" max="10" width="9.88671875" customWidth="1"/>
    <col min="11" max="11" width="8.77734375" customWidth="1"/>
    <col min="12" max="12" width="10.5546875" customWidth="1"/>
    <col min="13" max="14" width="8.44140625" customWidth="1"/>
    <col min="15" max="15" width="8.77734375" customWidth="1"/>
    <col min="16" max="16" width="7.44140625" customWidth="1"/>
    <col min="17" max="17" width="10.44140625" customWidth="1"/>
    <col min="18" max="18" width="11.21875" bestFit="1" customWidth="1"/>
    <col min="19" max="19" width="10.33203125" customWidth="1"/>
    <col min="21" max="21" width="13.33203125" customWidth="1"/>
  </cols>
  <sheetData>
    <row r="1" spans="1:21" x14ac:dyDescent="0.3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x14ac:dyDescent="0.3">
      <c r="A2" s="6"/>
      <c r="B2" s="6" t="s">
        <v>0</v>
      </c>
      <c r="C2" s="6"/>
      <c r="D2" s="6" t="s">
        <v>1</v>
      </c>
      <c r="E2" s="6" t="s">
        <v>10</v>
      </c>
      <c r="F2" s="6" t="s">
        <v>2</v>
      </c>
      <c r="G2" s="6" t="s">
        <v>29</v>
      </c>
      <c r="H2" s="6" t="s">
        <v>3</v>
      </c>
      <c r="I2" s="6" t="s">
        <v>17</v>
      </c>
      <c r="J2" s="6" t="s">
        <v>4</v>
      </c>
      <c r="K2" s="6" t="s">
        <v>11</v>
      </c>
      <c r="L2" s="6" t="s">
        <v>9</v>
      </c>
      <c r="M2" s="6" t="s">
        <v>5</v>
      </c>
      <c r="N2" s="6" t="s">
        <v>28</v>
      </c>
      <c r="O2" s="6" t="s">
        <v>6</v>
      </c>
      <c r="P2" s="6" t="s">
        <v>12</v>
      </c>
      <c r="Q2" s="6" t="s">
        <v>7</v>
      </c>
      <c r="R2" s="6" t="s">
        <v>8</v>
      </c>
      <c r="S2" s="6" t="s">
        <v>30</v>
      </c>
    </row>
    <row r="3" spans="1:21" x14ac:dyDescent="0.3">
      <c r="A3" s="71" t="s">
        <v>24</v>
      </c>
      <c r="B3" s="71"/>
      <c r="C3" s="71"/>
      <c r="D3" s="71">
        <v>95</v>
      </c>
      <c r="E3" s="71"/>
      <c r="F3" s="71"/>
      <c r="G3" s="72"/>
      <c r="H3" s="72"/>
      <c r="I3" s="72"/>
      <c r="J3" s="72"/>
      <c r="K3" s="72"/>
      <c r="L3" s="72"/>
      <c r="M3" s="72">
        <v>11</v>
      </c>
      <c r="N3" s="72"/>
      <c r="O3" s="72"/>
      <c r="P3" s="72"/>
      <c r="Q3" s="72"/>
      <c r="R3" s="72">
        <v>11</v>
      </c>
      <c r="S3" s="9"/>
    </row>
    <row r="4" spans="1:21" x14ac:dyDescent="0.3">
      <c r="A4" s="71" t="s">
        <v>24</v>
      </c>
      <c r="B4" s="71"/>
      <c r="C4" s="71"/>
      <c r="D4" s="71">
        <v>100</v>
      </c>
      <c r="E4" s="71"/>
      <c r="F4" s="71"/>
      <c r="G4" s="72"/>
      <c r="H4" s="72"/>
      <c r="I4" s="72"/>
      <c r="J4" s="72"/>
      <c r="K4" s="72"/>
      <c r="L4" s="72"/>
      <c r="M4" s="72">
        <v>11</v>
      </c>
      <c r="N4" s="72"/>
      <c r="O4" s="72"/>
      <c r="P4" s="72"/>
      <c r="Q4" s="72"/>
      <c r="R4" s="72">
        <v>11</v>
      </c>
      <c r="S4" s="9"/>
    </row>
    <row r="5" spans="1:21" x14ac:dyDescent="0.3">
      <c r="A5" s="71" t="s">
        <v>69</v>
      </c>
      <c r="B5" s="71"/>
      <c r="C5" s="71"/>
      <c r="D5" s="71">
        <v>104</v>
      </c>
      <c r="E5" s="71"/>
      <c r="F5" s="71"/>
      <c r="G5" s="72">
        <v>166.8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>
        <v>166.8</v>
      </c>
      <c r="S5" s="9"/>
    </row>
    <row r="7" spans="1:21" x14ac:dyDescent="0.3">
      <c r="A7" s="7" t="s">
        <v>27</v>
      </c>
      <c r="B7" s="31">
        <v>44663</v>
      </c>
      <c r="C7" s="7"/>
      <c r="D7" s="7">
        <v>107</v>
      </c>
      <c r="E7" s="50"/>
      <c r="F7" s="50"/>
      <c r="G7" s="50"/>
      <c r="H7" s="50"/>
      <c r="I7" s="50"/>
      <c r="J7" s="50"/>
      <c r="K7" s="50"/>
      <c r="L7" s="50"/>
      <c r="M7" s="50"/>
      <c r="N7" s="50">
        <v>485</v>
      </c>
      <c r="O7" s="50"/>
      <c r="P7" s="50"/>
      <c r="Q7" s="50">
        <v>25</v>
      </c>
      <c r="R7" s="50">
        <v>510</v>
      </c>
      <c r="S7" s="7"/>
    </row>
    <row r="8" spans="1:21" x14ac:dyDescent="0.3">
      <c r="A8" s="12" t="s">
        <v>23</v>
      </c>
      <c r="B8" s="13">
        <v>44663</v>
      </c>
      <c r="C8" s="12"/>
      <c r="D8" s="12">
        <v>108</v>
      </c>
      <c r="E8" s="24"/>
      <c r="F8" s="24">
        <v>175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>
        <v>175</v>
      </c>
      <c r="S8" s="73"/>
      <c r="T8" s="42"/>
      <c r="U8" s="16"/>
    </row>
    <row r="9" spans="1:21" x14ac:dyDescent="0.3">
      <c r="A9" s="12" t="s">
        <v>24</v>
      </c>
      <c r="B9" s="13">
        <v>44707</v>
      </c>
      <c r="C9" s="12"/>
      <c r="D9" s="12">
        <v>109</v>
      </c>
      <c r="E9" s="24"/>
      <c r="F9" s="24"/>
      <c r="G9" s="24"/>
      <c r="H9" s="24"/>
      <c r="I9" s="24"/>
      <c r="J9" s="24"/>
      <c r="K9" s="24"/>
      <c r="L9" s="24"/>
      <c r="M9" s="24">
        <v>11</v>
      </c>
      <c r="N9" s="24"/>
      <c r="O9" s="24"/>
      <c r="P9" s="24"/>
      <c r="Q9" s="24"/>
      <c r="R9" s="24">
        <v>11</v>
      </c>
      <c r="S9" s="73"/>
      <c r="T9" s="42"/>
      <c r="U9" s="16"/>
    </row>
    <row r="10" spans="1:21" x14ac:dyDescent="0.3">
      <c r="A10" s="12" t="s">
        <v>20</v>
      </c>
      <c r="B10" s="13">
        <v>44707</v>
      </c>
      <c r="C10" s="12"/>
      <c r="D10" s="7">
        <v>110</v>
      </c>
      <c r="E10" s="24"/>
      <c r="F10" s="24"/>
      <c r="G10" s="24">
        <v>80.5</v>
      </c>
      <c r="H10" s="24"/>
      <c r="I10" s="24"/>
      <c r="J10" s="24"/>
      <c r="K10" s="24"/>
      <c r="L10" s="24"/>
      <c r="M10" s="24"/>
      <c r="N10" s="24"/>
      <c r="O10" s="24"/>
      <c r="P10" s="24"/>
      <c r="Q10" s="24">
        <v>16.100000000000001</v>
      </c>
      <c r="R10" s="24">
        <v>96.6</v>
      </c>
      <c r="S10" s="73"/>
      <c r="T10" s="42"/>
      <c r="U10" s="16"/>
    </row>
    <row r="11" spans="1:21" x14ac:dyDescent="0.3">
      <c r="A11" s="32" t="s">
        <v>23</v>
      </c>
      <c r="B11" s="13">
        <v>44707</v>
      </c>
      <c r="C11" s="32"/>
      <c r="D11" s="12">
        <v>111</v>
      </c>
      <c r="E11" s="51"/>
      <c r="F11" s="51">
        <v>175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>
        <v>175</v>
      </c>
      <c r="S11" s="73"/>
      <c r="T11" s="43"/>
      <c r="U11" s="16"/>
    </row>
    <row r="12" spans="1:21" x14ac:dyDescent="0.3">
      <c r="A12" s="32" t="s">
        <v>19</v>
      </c>
      <c r="B12" s="13">
        <v>44707</v>
      </c>
      <c r="C12" s="32"/>
      <c r="D12" s="12">
        <v>112</v>
      </c>
      <c r="E12" s="51">
        <v>90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>
        <v>90</v>
      </c>
      <c r="S12" s="73"/>
      <c r="T12" s="43"/>
      <c r="U12" s="16"/>
    </row>
    <row r="13" spans="1:21" x14ac:dyDescent="0.3">
      <c r="A13" s="23" t="s">
        <v>22</v>
      </c>
      <c r="B13" s="13">
        <v>44707</v>
      </c>
      <c r="C13" s="23"/>
      <c r="D13" s="7">
        <v>113</v>
      </c>
      <c r="E13" s="24"/>
      <c r="F13" s="24"/>
      <c r="G13" s="24"/>
      <c r="H13" s="24"/>
      <c r="I13" s="24"/>
      <c r="J13" s="24"/>
      <c r="K13" s="24">
        <v>30</v>
      </c>
      <c r="L13" s="24"/>
      <c r="M13" s="24"/>
      <c r="N13" s="24"/>
      <c r="O13" s="24"/>
      <c r="P13" s="24"/>
      <c r="Q13" s="24">
        <v>6</v>
      </c>
      <c r="R13" s="24">
        <v>36</v>
      </c>
      <c r="S13" s="74"/>
      <c r="T13" s="43"/>
      <c r="U13" s="16"/>
    </row>
    <row r="14" spans="1:21" x14ac:dyDescent="0.3">
      <c r="A14" s="23" t="s">
        <v>25</v>
      </c>
      <c r="B14" s="13">
        <v>44707</v>
      </c>
      <c r="C14" s="23"/>
      <c r="D14" s="12">
        <v>114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>
        <v>133.80000000000001</v>
      </c>
      <c r="P14" s="24"/>
      <c r="Q14" s="24"/>
      <c r="R14" s="24">
        <v>133.80000000000001</v>
      </c>
      <c r="S14" s="74"/>
      <c r="T14" s="43"/>
      <c r="U14" s="16"/>
    </row>
    <row r="15" spans="1:21" x14ac:dyDescent="0.3">
      <c r="A15" s="23" t="s">
        <v>21</v>
      </c>
      <c r="B15" s="13">
        <v>44707</v>
      </c>
      <c r="C15" s="10"/>
      <c r="D15" s="12">
        <v>115</v>
      </c>
      <c r="E15" s="11"/>
      <c r="F15" s="11"/>
      <c r="G15" s="11"/>
      <c r="H15" s="11"/>
      <c r="I15" s="11"/>
      <c r="J15" s="11"/>
      <c r="K15" s="11">
        <v>43.5</v>
      </c>
      <c r="L15" s="11"/>
      <c r="M15" s="11"/>
      <c r="N15" s="11"/>
      <c r="O15" s="11"/>
      <c r="P15" s="11"/>
      <c r="Q15" s="11">
        <v>8.6999999999999993</v>
      </c>
      <c r="R15" s="11">
        <v>52.2</v>
      </c>
      <c r="S15" s="74"/>
      <c r="T15" s="43"/>
      <c r="U15" s="16"/>
    </row>
    <row r="16" spans="1:21" x14ac:dyDescent="0.3">
      <c r="A16" s="23" t="s">
        <v>37</v>
      </c>
      <c r="B16" s="13">
        <v>44707</v>
      </c>
      <c r="C16" s="10"/>
      <c r="D16" s="7">
        <v>116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>
        <v>558.15</v>
      </c>
      <c r="P16" s="11"/>
      <c r="Q16" s="11"/>
      <c r="R16" s="11">
        <v>558.15</v>
      </c>
      <c r="S16" s="74"/>
      <c r="T16" s="43"/>
      <c r="U16" s="16"/>
    </row>
    <row r="17" spans="1:22" x14ac:dyDescent="0.3">
      <c r="A17" s="23" t="s">
        <v>27</v>
      </c>
      <c r="B17" s="13">
        <v>44707</v>
      </c>
      <c r="C17" s="12"/>
      <c r="D17" s="12">
        <v>117</v>
      </c>
      <c r="E17" s="24"/>
      <c r="F17" s="24"/>
      <c r="G17" s="24"/>
      <c r="H17" s="24"/>
      <c r="I17" s="24"/>
      <c r="J17" s="24"/>
      <c r="K17" s="24"/>
      <c r="L17" s="24"/>
      <c r="M17" s="24"/>
      <c r="N17" s="24">
        <v>555</v>
      </c>
      <c r="O17" s="24"/>
      <c r="P17" s="24"/>
      <c r="Q17" s="24">
        <v>25</v>
      </c>
      <c r="R17" s="24">
        <v>580</v>
      </c>
      <c r="S17" s="74"/>
      <c r="T17" s="43"/>
      <c r="U17" s="16"/>
    </row>
    <row r="18" spans="1:22" x14ac:dyDescent="0.3">
      <c r="A18" s="12" t="s">
        <v>18</v>
      </c>
      <c r="B18" s="13">
        <v>44707</v>
      </c>
      <c r="C18" s="12"/>
      <c r="D18" s="12">
        <v>118</v>
      </c>
      <c r="E18" s="24"/>
      <c r="F18" s="24"/>
      <c r="G18" s="24"/>
      <c r="H18" s="24"/>
      <c r="I18" s="24"/>
      <c r="J18" s="24">
        <v>240.63</v>
      </c>
      <c r="K18" s="24"/>
      <c r="L18" s="24"/>
      <c r="M18" s="24"/>
      <c r="N18" s="24"/>
      <c r="O18" s="24"/>
      <c r="P18" s="24"/>
      <c r="Q18" s="24"/>
      <c r="R18" s="24">
        <v>240.63</v>
      </c>
      <c r="S18" s="74"/>
      <c r="T18" s="43"/>
      <c r="U18" s="16"/>
    </row>
    <row r="19" spans="1:22" x14ac:dyDescent="0.3">
      <c r="A19" s="12" t="s">
        <v>38</v>
      </c>
      <c r="B19" s="13">
        <v>44707</v>
      </c>
      <c r="C19" s="12"/>
      <c r="D19" s="7">
        <v>119</v>
      </c>
      <c r="E19" s="24"/>
      <c r="F19" s="24"/>
      <c r="G19" s="24">
        <v>114.31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>
        <v>114.31</v>
      </c>
      <c r="S19" s="74"/>
      <c r="T19" s="43"/>
      <c r="U19" s="16"/>
      <c r="V19" s="36"/>
    </row>
    <row r="20" spans="1:22" x14ac:dyDescent="0.3">
      <c r="A20" s="12" t="s">
        <v>64</v>
      </c>
      <c r="B20" s="13">
        <v>44742</v>
      </c>
      <c r="C20" s="12"/>
      <c r="D20" s="7"/>
      <c r="E20" s="24"/>
      <c r="F20" s="24"/>
      <c r="G20" s="24">
        <v>18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>
        <v>18</v>
      </c>
      <c r="S20" s="74"/>
      <c r="T20" s="43"/>
      <c r="U20" s="16"/>
      <c r="V20" s="36"/>
    </row>
    <row r="21" spans="1:22" x14ac:dyDescent="0.3">
      <c r="A21" s="23" t="s">
        <v>24</v>
      </c>
      <c r="B21" s="13">
        <v>44748</v>
      </c>
      <c r="C21" s="12"/>
      <c r="D21" s="12">
        <v>120</v>
      </c>
      <c r="E21" s="12"/>
      <c r="F21" s="14"/>
      <c r="G21" s="14"/>
      <c r="H21" s="14"/>
      <c r="I21" s="14"/>
      <c r="J21" s="14"/>
      <c r="K21" s="14"/>
      <c r="L21" s="14"/>
      <c r="M21" s="14">
        <v>11</v>
      </c>
      <c r="N21" s="14"/>
      <c r="O21" s="14"/>
      <c r="P21" s="14"/>
      <c r="Q21" s="5"/>
      <c r="R21" s="14">
        <f t="shared" ref="R21:R26" si="0">SUM(F21:Q21)</f>
        <v>11</v>
      </c>
      <c r="S21" s="74"/>
      <c r="T21" s="43"/>
      <c r="U21" s="16"/>
    </row>
    <row r="22" spans="1:22" x14ac:dyDescent="0.3">
      <c r="A22" s="7" t="s">
        <v>42</v>
      </c>
      <c r="B22" s="13">
        <v>44748</v>
      </c>
      <c r="C22" s="7"/>
      <c r="D22" s="7">
        <v>121</v>
      </c>
      <c r="E22" s="8"/>
      <c r="F22" s="8"/>
      <c r="G22" s="8">
        <v>116.67</v>
      </c>
      <c r="H22" s="8"/>
      <c r="I22" s="8"/>
      <c r="J22" s="8"/>
      <c r="K22" s="8"/>
      <c r="L22" s="8"/>
      <c r="M22" s="8"/>
      <c r="N22" s="8"/>
      <c r="O22" s="8"/>
      <c r="P22" s="8"/>
      <c r="Q22" s="8">
        <v>23.33</v>
      </c>
      <c r="R22" s="8">
        <f t="shared" si="0"/>
        <v>140</v>
      </c>
      <c r="S22" s="75"/>
      <c r="T22" s="17"/>
    </row>
    <row r="23" spans="1:22" x14ac:dyDescent="0.3">
      <c r="A23" s="7" t="s">
        <v>27</v>
      </c>
      <c r="B23" s="13">
        <v>44748</v>
      </c>
      <c r="C23" s="7"/>
      <c r="D23" s="7">
        <v>122</v>
      </c>
      <c r="E23" s="8"/>
      <c r="F23" s="8"/>
      <c r="G23" s="8"/>
      <c r="H23" s="8"/>
      <c r="I23" s="8"/>
      <c r="J23" s="8"/>
      <c r="K23" s="8"/>
      <c r="L23" s="8"/>
      <c r="M23" s="8"/>
      <c r="N23" s="8">
        <v>1205</v>
      </c>
      <c r="O23" s="8"/>
      <c r="P23" s="8"/>
      <c r="Q23" s="8">
        <v>20</v>
      </c>
      <c r="R23" s="8">
        <f t="shared" si="0"/>
        <v>1225</v>
      </c>
      <c r="S23" s="75"/>
      <c r="T23" s="17"/>
    </row>
    <row r="24" spans="1:22" x14ac:dyDescent="0.3">
      <c r="A24" s="12" t="s">
        <v>23</v>
      </c>
      <c r="B24" s="13">
        <v>44748</v>
      </c>
      <c r="C24" s="12"/>
      <c r="D24" s="12">
        <v>123</v>
      </c>
      <c r="E24" s="14"/>
      <c r="F24" s="14">
        <v>350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>
        <f t="shared" si="0"/>
        <v>350</v>
      </c>
      <c r="S24" s="75"/>
      <c r="T24" s="17"/>
      <c r="V24" s="22"/>
    </row>
    <row r="25" spans="1:22" x14ac:dyDescent="0.3">
      <c r="A25" s="12" t="s">
        <v>37</v>
      </c>
      <c r="B25" s="13">
        <v>44748</v>
      </c>
      <c r="C25" s="12"/>
      <c r="D25" s="12">
        <v>124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v>190.1</v>
      </c>
      <c r="P25" s="14"/>
      <c r="Q25" s="14"/>
      <c r="R25" s="14">
        <f t="shared" si="0"/>
        <v>190.1</v>
      </c>
      <c r="S25" s="75"/>
      <c r="T25" s="17"/>
    </row>
    <row r="26" spans="1:22" x14ac:dyDescent="0.3">
      <c r="A26" s="12" t="s">
        <v>25</v>
      </c>
      <c r="B26" s="13">
        <v>44748</v>
      </c>
      <c r="C26" s="12"/>
      <c r="D26" s="12">
        <v>125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v>275.5</v>
      </c>
      <c r="P26" s="14"/>
      <c r="Q26" s="14"/>
      <c r="R26" s="14">
        <f t="shared" si="0"/>
        <v>275.5</v>
      </c>
      <c r="S26" s="75"/>
      <c r="T26" s="17"/>
    </row>
    <row r="27" spans="1:22" x14ac:dyDescent="0.3">
      <c r="A27" s="12" t="s">
        <v>43</v>
      </c>
      <c r="B27" s="13">
        <v>44748</v>
      </c>
      <c r="C27" s="12"/>
      <c r="D27" s="12">
        <v>126</v>
      </c>
      <c r="E27" s="14"/>
      <c r="F27" s="14"/>
      <c r="G27" s="14">
        <v>25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>
        <v>25</v>
      </c>
      <c r="S27" s="75"/>
      <c r="T27" s="17"/>
    </row>
    <row r="28" spans="1:22" x14ac:dyDescent="0.3">
      <c r="A28" s="12" t="s">
        <v>23</v>
      </c>
      <c r="B28" s="13">
        <v>44796</v>
      </c>
      <c r="C28" s="12"/>
      <c r="D28" s="12">
        <v>127</v>
      </c>
      <c r="E28" s="14"/>
      <c r="F28" s="14">
        <v>525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f>SUM(F28:Q28)</f>
        <v>525</v>
      </c>
      <c r="S28" s="76"/>
      <c r="T28" s="17"/>
    </row>
    <row r="29" spans="1:22" x14ac:dyDescent="0.3">
      <c r="A29" s="12" t="s">
        <v>23</v>
      </c>
      <c r="B29" s="13">
        <v>44826</v>
      </c>
      <c r="C29" s="12"/>
      <c r="D29" s="12">
        <v>128</v>
      </c>
      <c r="E29" s="14"/>
      <c r="F29" s="14">
        <v>175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>
        <f>SUM(F29:Q29)</f>
        <v>175</v>
      </c>
      <c r="S29" s="76"/>
      <c r="T29" s="17"/>
    </row>
    <row r="30" spans="1:22" x14ac:dyDescent="0.3">
      <c r="A30" s="12" t="s">
        <v>24</v>
      </c>
      <c r="B30" s="13">
        <v>44826</v>
      </c>
      <c r="C30" s="12"/>
      <c r="D30" s="12">
        <v>129</v>
      </c>
      <c r="E30" s="14"/>
      <c r="F30" s="14"/>
      <c r="G30" s="14"/>
      <c r="H30" s="14"/>
      <c r="I30" s="14"/>
      <c r="J30" s="14"/>
      <c r="K30" s="14"/>
      <c r="L30" s="14"/>
      <c r="M30" s="14">
        <v>11</v>
      </c>
      <c r="N30" s="14"/>
      <c r="O30" s="14"/>
      <c r="P30" s="14"/>
      <c r="Q30" s="14"/>
      <c r="R30" s="14">
        <f>SUM(F30:Q30)</f>
        <v>11</v>
      </c>
      <c r="S30" s="76"/>
      <c r="T30" s="17"/>
    </row>
    <row r="31" spans="1:22" x14ac:dyDescent="0.3">
      <c r="A31" s="12" t="s">
        <v>44</v>
      </c>
      <c r="B31" s="13">
        <v>44826</v>
      </c>
      <c r="C31" s="12"/>
      <c r="D31" s="12">
        <v>130</v>
      </c>
      <c r="E31" s="14"/>
      <c r="F31" s="14"/>
      <c r="G31" s="14"/>
      <c r="H31" s="14"/>
      <c r="I31" s="14"/>
      <c r="J31" s="14"/>
      <c r="K31" s="14">
        <v>55.27</v>
      </c>
      <c r="L31" s="14"/>
      <c r="M31" s="14"/>
      <c r="N31" s="14"/>
      <c r="O31" s="14"/>
      <c r="P31" s="14"/>
      <c r="Q31" s="14">
        <v>11.05</v>
      </c>
      <c r="R31" s="14">
        <f>SUM(F31:Q31)</f>
        <v>66.320000000000007</v>
      </c>
      <c r="S31" s="76"/>
      <c r="T31" s="17"/>
    </row>
    <row r="32" spans="1:22" x14ac:dyDescent="0.3">
      <c r="A32" s="12" t="s">
        <v>25</v>
      </c>
      <c r="B32" s="13">
        <v>44826</v>
      </c>
      <c r="C32" s="12"/>
      <c r="D32" s="12">
        <v>131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>
        <v>142.6</v>
      </c>
      <c r="P32" s="14"/>
      <c r="Q32" s="14"/>
      <c r="R32" s="14">
        <f>SUM(K32:Q32)</f>
        <v>142.6</v>
      </c>
      <c r="S32" s="76"/>
      <c r="T32" s="17"/>
    </row>
    <row r="33" spans="1:22" x14ac:dyDescent="0.3">
      <c r="A33" s="12" t="s">
        <v>37</v>
      </c>
      <c r="B33" s="13">
        <v>44826</v>
      </c>
      <c r="C33" s="12"/>
      <c r="D33" s="12">
        <v>132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>
        <v>569.9</v>
      </c>
      <c r="P33" s="14"/>
      <c r="Q33" s="14"/>
      <c r="R33" s="14">
        <f>SUM(K33:Q33)</f>
        <v>569.9</v>
      </c>
      <c r="S33" s="76"/>
      <c r="T33" s="17"/>
    </row>
    <row r="34" spans="1:22" x14ac:dyDescent="0.3">
      <c r="A34" s="12" t="s">
        <v>22</v>
      </c>
      <c r="B34" s="13">
        <v>44826</v>
      </c>
      <c r="C34" s="12"/>
      <c r="D34" s="12">
        <v>133</v>
      </c>
      <c r="E34" s="14"/>
      <c r="F34" s="14"/>
      <c r="G34" s="14"/>
      <c r="H34" s="14"/>
      <c r="I34" s="14"/>
      <c r="J34" s="14"/>
      <c r="K34" s="14">
        <v>45</v>
      </c>
      <c r="L34" s="14"/>
      <c r="M34" s="14"/>
      <c r="N34" s="14"/>
      <c r="O34" s="14"/>
      <c r="P34" s="14"/>
      <c r="Q34" s="14">
        <v>9</v>
      </c>
      <c r="R34" s="14">
        <f>SUM(K34:Q34)</f>
        <v>54</v>
      </c>
      <c r="S34" s="76"/>
      <c r="T34" s="17"/>
      <c r="V34" s="22"/>
    </row>
    <row r="35" spans="1:22" x14ac:dyDescent="0.3">
      <c r="A35" s="12" t="s">
        <v>45</v>
      </c>
      <c r="B35" s="13">
        <v>44826</v>
      </c>
      <c r="C35" s="12"/>
      <c r="D35" s="12">
        <v>134</v>
      </c>
      <c r="E35" s="14"/>
      <c r="F35" s="14"/>
      <c r="G35" s="14"/>
      <c r="H35" s="14"/>
      <c r="I35" s="14"/>
      <c r="J35" s="25"/>
      <c r="K35" s="14">
        <v>45</v>
      </c>
      <c r="L35" s="14"/>
      <c r="M35" s="14"/>
      <c r="N35" s="14"/>
      <c r="O35" s="14"/>
      <c r="P35" s="14"/>
      <c r="Q35" s="14"/>
      <c r="R35" s="14">
        <f>SUM(K35:Q35)</f>
        <v>45</v>
      </c>
      <c r="S35" s="76"/>
      <c r="T35" s="44"/>
    </row>
    <row r="36" spans="1:22" x14ac:dyDescent="0.3">
      <c r="A36" s="12" t="s">
        <v>64</v>
      </c>
      <c r="B36" s="13">
        <v>44834</v>
      </c>
      <c r="C36" s="12"/>
      <c r="D36" s="12"/>
      <c r="E36" s="14"/>
      <c r="F36" s="14"/>
      <c r="G36" s="14">
        <v>18</v>
      </c>
      <c r="H36" s="14"/>
      <c r="I36" s="14"/>
      <c r="J36" s="25"/>
      <c r="K36" s="14"/>
      <c r="L36" s="14"/>
      <c r="M36" s="14"/>
      <c r="N36" s="14"/>
      <c r="O36" s="14"/>
      <c r="P36" s="14"/>
      <c r="Q36" s="14"/>
      <c r="R36" s="14">
        <v>18</v>
      </c>
      <c r="S36" s="76"/>
      <c r="T36" s="44"/>
    </row>
    <row r="37" spans="1:22" x14ac:dyDescent="0.3">
      <c r="A37" s="12" t="s">
        <v>24</v>
      </c>
      <c r="B37" s="13">
        <v>44861</v>
      </c>
      <c r="C37" s="12"/>
      <c r="D37" s="26">
        <v>135</v>
      </c>
      <c r="E37" s="14"/>
      <c r="F37" s="24"/>
      <c r="G37" s="24"/>
      <c r="H37" s="24"/>
      <c r="I37" s="24"/>
      <c r="J37" s="24"/>
      <c r="K37" s="24"/>
      <c r="L37" s="24"/>
      <c r="M37" s="24">
        <v>11</v>
      </c>
      <c r="N37" s="24"/>
      <c r="O37" s="24"/>
      <c r="P37" s="24"/>
      <c r="Q37" s="24"/>
      <c r="R37" s="24">
        <f t="shared" ref="R37:R47" si="1">SUM(F37:Q37)</f>
        <v>11</v>
      </c>
      <c r="S37" s="76"/>
      <c r="T37" s="17"/>
    </row>
    <row r="38" spans="1:22" x14ac:dyDescent="0.3">
      <c r="A38" s="12" t="s">
        <v>49</v>
      </c>
      <c r="B38" s="13">
        <v>44861</v>
      </c>
      <c r="C38" s="12"/>
      <c r="D38" s="27">
        <v>136</v>
      </c>
      <c r="E38" s="14"/>
      <c r="F38" s="24"/>
      <c r="G38" s="24"/>
      <c r="H38" s="24"/>
      <c r="I38" s="24">
        <v>200</v>
      </c>
      <c r="J38" s="24"/>
      <c r="K38" s="24"/>
      <c r="L38" s="24"/>
      <c r="M38" s="24"/>
      <c r="N38" s="24"/>
      <c r="O38" s="24"/>
      <c r="P38" s="24"/>
      <c r="Q38" s="24"/>
      <c r="R38" s="24">
        <f t="shared" si="1"/>
        <v>200</v>
      </c>
      <c r="S38" s="76"/>
      <c r="T38" s="17"/>
    </row>
    <row r="39" spans="1:22" x14ac:dyDescent="0.3">
      <c r="A39" s="12" t="s">
        <v>50</v>
      </c>
      <c r="B39" s="13">
        <v>44861</v>
      </c>
      <c r="C39" s="12"/>
      <c r="D39" s="27">
        <v>137</v>
      </c>
      <c r="E39" s="28"/>
      <c r="F39" s="24"/>
      <c r="G39" s="24"/>
      <c r="H39" s="24"/>
      <c r="I39" s="24"/>
      <c r="J39" s="24"/>
      <c r="K39" s="24"/>
      <c r="L39" s="24"/>
      <c r="M39" s="24"/>
      <c r="N39" s="24">
        <v>109</v>
      </c>
      <c r="O39" s="24"/>
      <c r="P39" s="24"/>
      <c r="Q39" s="24"/>
      <c r="R39" s="24">
        <f t="shared" si="1"/>
        <v>109</v>
      </c>
      <c r="S39" s="77"/>
      <c r="T39" s="17"/>
    </row>
    <row r="40" spans="1:22" x14ac:dyDescent="0.3">
      <c r="A40" s="12" t="s">
        <v>51</v>
      </c>
      <c r="B40" s="13">
        <v>44861</v>
      </c>
      <c r="C40" s="12"/>
      <c r="D40" s="29">
        <v>138</v>
      </c>
      <c r="E40" s="14"/>
      <c r="F40" s="24"/>
      <c r="G40" s="24"/>
      <c r="H40" s="24"/>
      <c r="I40" s="24"/>
      <c r="J40" s="24"/>
      <c r="K40" s="24"/>
      <c r="L40" s="24"/>
      <c r="M40" s="24"/>
      <c r="N40" s="24">
        <v>109</v>
      </c>
      <c r="O40" s="24"/>
      <c r="P40" s="24"/>
      <c r="Q40" s="24"/>
      <c r="R40" s="24">
        <f t="shared" si="1"/>
        <v>109</v>
      </c>
      <c r="S40" s="77"/>
      <c r="T40" s="17"/>
    </row>
    <row r="41" spans="1:22" x14ac:dyDescent="0.3">
      <c r="A41" s="12" t="s">
        <v>52</v>
      </c>
      <c r="B41" s="13">
        <v>44861</v>
      </c>
      <c r="C41" s="12"/>
      <c r="D41" s="29">
        <v>139</v>
      </c>
      <c r="E41" s="14"/>
      <c r="F41" s="24"/>
      <c r="G41" s="24"/>
      <c r="H41" s="24"/>
      <c r="I41" s="24"/>
      <c r="J41" s="24"/>
      <c r="K41" s="52"/>
      <c r="L41" s="24"/>
      <c r="M41" s="24"/>
      <c r="N41" s="24">
        <v>196</v>
      </c>
      <c r="O41" s="24"/>
      <c r="P41" s="24"/>
      <c r="Q41" s="24"/>
      <c r="R41" s="24">
        <f t="shared" si="1"/>
        <v>196</v>
      </c>
      <c r="S41" s="77"/>
      <c r="T41" s="17"/>
    </row>
    <row r="42" spans="1:22" x14ac:dyDescent="0.3">
      <c r="A42" s="12" t="s">
        <v>53</v>
      </c>
      <c r="B42" s="13">
        <v>44861</v>
      </c>
      <c r="C42" s="12"/>
      <c r="D42" s="29">
        <v>140</v>
      </c>
      <c r="E42" s="14"/>
      <c r="F42" s="24"/>
      <c r="G42" s="24"/>
      <c r="H42" s="24"/>
      <c r="I42" s="24"/>
      <c r="J42" s="24"/>
      <c r="K42" s="24"/>
      <c r="L42" s="24"/>
      <c r="M42" s="24"/>
      <c r="N42" s="53">
        <v>395</v>
      </c>
      <c r="O42" s="24"/>
      <c r="P42" s="24"/>
      <c r="Q42" s="24"/>
      <c r="R42" s="24">
        <f t="shared" si="1"/>
        <v>395</v>
      </c>
      <c r="S42" s="76"/>
      <c r="T42" s="17"/>
    </row>
    <row r="43" spans="1:22" x14ac:dyDescent="0.3">
      <c r="A43" s="12" t="s">
        <v>54</v>
      </c>
      <c r="B43" s="13">
        <v>44861</v>
      </c>
      <c r="C43" s="12"/>
      <c r="D43" s="29">
        <v>141</v>
      </c>
      <c r="E43" s="14"/>
      <c r="F43" s="24"/>
      <c r="G43" s="24"/>
      <c r="H43" s="24">
        <v>50</v>
      </c>
      <c r="I43" s="24"/>
      <c r="J43" s="24"/>
      <c r="K43" s="24"/>
      <c r="L43" s="24"/>
      <c r="M43" s="24"/>
      <c r="N43" s="24"/>
      <c r="O43" s="24"/>
      <c r="P43" s="24"/>
      <c r="Q43" s="24"/>
      <c r="R43" s="24">
        <f t="shared" si="1"/>
        <v>50</v>
      </c>
      <c r="S43" s="76"/>
      <c r="T43" s="17"/>
      <c r="V43" s="22"/>
    </row>
    <row r="44" spans="1:22" x14ac:dyDescent="0.3">
      <c r="A44" s="12" t="s">
        <v>55</v>
      </c>
      <c r="B44" s="13">
        <v>44861</v>
      </c>
      <c r="C44" s="12"/>
      <c r="D44" s="29">
        <v>142</v>
      </c>
      <c r="E44" s="14"/>
      <c r="F44" s="24">
        <v>525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>
        <f t="shared" si="1"/>
        <v>525</v>
      </c>
      <c r="S44" s="76"/>
      <c r="T44" s="17"/>
      <c r="V44" s="19"/>
    </row>
    <row r="45" spans="1:22" x14ac:dyDescent="0.3">
      <c r="A45" s="12" t="s">
        <v>56</v>
      </c>
      <c r="B45" s="13">
        <v>44861</v>
      </c>
      <c r="C45" s="12"/>
      <c r="D45" s="29">
        <v>143</v>
      </c>
      <c r="E45" s="14"/>
      <c r="F45" s="24"/>
      <c r="G45" s="24"/>
      <c r="H45" s="24"/>
      <c r="I45" s="24"/>
      <c r="J45" s="24"/>
      <c r="K45" s="24"/>
      <c r="L45" s="24">
        <v>60.45</v>
      </c>
      <c r="M45" s="24"/>
      <c r="N45" s="24"/>
      <c r="O45" s="24"/>
      <c r="P45" s="24"/>
      <c r="Q45" s="24">
        <v>12.08</v>
      </c>
      <c r="R45" s="24">
        <f t="shared" si="1"/>
        <v>72.53</v>
      </c>
      <c r="S45" s="76"/>
      <c r="T45" s="17"/>
    </row>
    <row r="46" spans="1:22" x14ac:dyDescent="0.3">
      <c r="A46" s="12" t="s">
        <v>57</v>
      </c>
      <c r="B46" s="13">
        <v>44861</v>
      </c>
      <c r="C46" s="12"/>
      <c r="D46" s="12">
        <v>144</v>
      </c>
      <c r="E46" s="14"/>
      <c r="F46" s="24"/>
      <c r="G46" s="24"/>
      <c r="H46" s="24"/>
      <c r="I46" s="24"/>
      <c r="J46" s="24"/>
      <c r="K46" s="24">
        <v>15</v>
      </c>
      <c r="L46" s="24"/>
      <c r="M46" s="24"/>
      <c r="N46" s="24"/>
      <c r="O46" s="24"/>
      <c r="P46" s="24"/>
      <c r="Q46" s="24">
        <v>3</v>
      </c>
      <c r="R46" s="24">
        <f t="shared" si="1"/>
        <v>18</v>
      </c>
      <c r="S46" s="76"/>
      <c r="T46" s="17"/>
      <c r="V46" s="19"/>
    </row>
    <row r="47" spans="1:22" x14ac:dyDescent="0.3">
      <c r="A47" s="7" t="s">
        <v>58</v>
      </c>
      <c r="B47" s="13">
        <v>44861</v>
      </c>
      <c r="C47" s="7"/>
      <c r="D47" s="7">
        <v>145</v>
      </c>
      <c r="E47" s="8"/>
      <c r="F47" s="50"/>
      <c r="G47" s="50"/>
      <c r="H47" s="50"/>
      <c r="I47" s="50"/>
      <c r="J47" s="50"/>
      <c r="K47" s="50"/>
      <c r="L47" s="50"/>
      <c r="M47" s="50"/>
      <c r="N47" s="50">
        <v>190.1</v>
      </c>
      <c r="O47" s="50"/>
      <c r="P47" s="50"/>
      <c r="Q47" s="50"/>
      <c r="R47" s="50">
        <f t="shared" si="1"/>
        <v>190.1</v>
      </c>
      <c r="S47" s="76"/>
      <c r="T47" s="17"/>
      <c r="V47" s="19"/>
    </row>
    <row r="48" spans="1:22" x14ac:dyDescent="0.3">
      <c r="A48" s="12" t="s">
        <v>24</v>
      </c>
      <c r="B48" s="13">
        <v>44910</v>
      </c>
      <c r="C48" s="37"/>
      <c r="D48" s="12">
        <v>146</v>
      </c>
      <c r="E48" s="14"/>
      <c r="F48" s="24"/>
      <c r="G48" s="52"/>
      <c r="H48" s="52"/>
      <c r="I48" s="52"/>
      <c r="J48" s="52"/>
      <c r="K48" s="24"/>
      <c r="L48" s="52"/>
      <c r="M48" s="24">
        <v>11</v>
      </c>
      <c r="N48" s="24"/>
      <c r="O48" s="24"/>
      <c r="P48" s="24"/>
      <c r="Q48" s="24"/>
      <c r="R48" s="24">
        <v>11</v>
      </c>
      <c r="S48" s="76"/>
      <c r="T48" s="17"/>
    </row>
    <row r="49" spans="1:22" x14ac:dyDescent="0.3">
      <c r="A49" s="12" t="s">
        <v>41</v>
      </c>
      <c r="B49" s="31">
        <v>44910</v>
      </c>
      <c r="C49" s="7"/>
      <c r="D49" s="7">
        <v>147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54"/>
      <c r="S49" s="76"/>
      <c r="T49" s="17"/>
    </row>
    <row r="50" spans="1:22" x14ac:dyDescent="0.3">
      <c r="A50" s="12" t="s">
        <v>58</v>
      </c>
      <c r="B50" s="31">
        <v>44910</v>
      </c>
      <c r="C50" s="7"/>
      <c r="D50" s="7">
        <v>148</v>
      </c>
      <c r="E50" s="8"/>
      <c r="F50" s="8"/>
      <c r="G50" s="8"/>
      <c r="H50" s="8"/>
      <c r="I50" s="8"/>
      <c r="J50" s="8"/>
      <c r="K50" s="8"/>
      <c r="L50" s="8"/>
      <c r="M50" s="8"/>
      <c r="N50" s="8">
        <v>189.9</v>
      </c>
      <c r="O50" s="8"/>
      <c r="P50" s="8"/>
      <c r="Q50" s="8"/>
      <c r="R50" s="54">
        <v>189.9</v>
      </c>
      <c r="S50" s="76"/>
      <c r="T50" s="17"/>
    </row>
    <row r="51" spans="1:22" x14ac:dyDescent="0.3">
      <c r="A51" s="12" t="s">
        <v>44</v>
      </c>
      <c r="B51" s="31">
        <v>44910</v>
      </c>
      <c r="C51" s="7"/>
      <c r="D51" s="7">
        <v>149</v>
      </c>
      <c r="E51" s="8"/>
      <c r="F51" s="8"/>
      <c r="G51" s="8"/>
      <c r="H51" s="8"/>
      <c r="I51" s="8"/>
      <c r="J51" s="8"/>
      <c r="K51" s="8">
        <v>53.28</v>
      </c>
      <c r="L51" s="8"/>
      <c r="M51" s="8"/>
      <c r="N51" s="8"/>
      <c r="O51" s="8"/>
      <c r="P51" s="8"/>
      <c r="Q51" s="8"/>
      <c r="R51" s="30">
        <v>53.28</v>
      </c>
      <c r="S51" s="75"/>
      <c r="T51" s="17"/>
    </row>
    <row r="52" spans="1:22" x14ac:dyDescent="0.3">
      <c r="A52" s="7" t="s">
        <v>22</v>
      </c>
      <c r="B52" s="31">
        <v>44910</v>
      </c>
      <c r="C52" s="7"/>
      <c r="D52" s="7">
        <v>150</v>
      </c>
      <c r="E52" s="8"/>
      <c r="F52" s="8"/>
      <c r="G52" s="8"/>
      <c r="H52" s="8"/>
      <c r="I52" s="8"/>
      <c r="J52" s="8"/>
      <c r="K52" s="50">
        <v>15</v>
      </c>
      <c r="L52" s="50"/>
      <c r="M52" s="50"/>
      <c r="N52" s="50"/>
      <c r="O52" s="50"/>
      <c r="P52" s="50"/>
      <c r="Q52" s="50">
        <v>3</v>
      </c>
      <c r="R52" s="54">
        <f>SUM(K52:Q52)</f>
        <v>18</v>
      </c>
      <c r="S52" s="76"/>
      <c r="T52" s="17"/>
    </row>
    <row r="53" spans="1:22" x14ac:dyDescent="0.3">
      <c r="A53" s="7" t="s">
        <v>64</v>
      </c>
      <c r="B53" s="31">
        <v>44925</v>
      </c>
      <c r="C53" s="7"/>
      <c r="D53" s="7"/>
      <c r="E53" s="8"/>
      <c r="F53" s="8"/>
      <c r="G53" s="8"/>
      <c r="H53" s="8"/>
      <c r="I53" s="8"/>
      <c r="J53" s="8"/>
      <c r="K53" s="50"/>
      <c r="L53" s="50"/>
      <c r="M53" s="50"/>
      <c r="N53" s="50"/>
      <c r="O53" s="50"/>
      <c r="P53" s="50"/>
      <c r="Q53" s="50"/>
      <c r="R53" s="54">
        <v>18</v>
      </c>
      <c r="S53" s="76"/>
      <c r="T53" s="17"/>
    </row>
    <row r="54" spans="1:22" x14ac:dyDescent="0.3">
      <c r="A54" s="7" t="s">
        <v>24</v>
      </c>
      <c r="B54" s="31">
        <v>44959</v>
      </c>
      <c r="C54" s="7"/>
      <c r="D54" s="7">
        <v>151</v>
      </c>
      <c r="E54" s="8"/>
      <c r="F54" s="8"/>
      <c r="G54" s="8"/>
      <c r="H54" s="8"/>
      <c r="I54" s="8"/>
      <c r="J54" s="8"/>
      <c r="K54" s="8"/>
      <c r="L54" s="8"/>
      <c r="M54" s="8">
        <v>11</v>
      </c>
      <c r="N54" s="8"/>
      <c r="O54" s="8"/>
      <c r="P54" s="8"/>
      <c r="Q54" s="8"/>
      <c r="R54" s="54">
        <v>11</v>
      </c>
      <c r="S54" s="76"/>
      <c r="T54" s="17"/>
      <c r="V54" s="20"/>
    </row>
    <row r="55" spans="1:22" x14ac:dyDescent="0.3">
      <c r="A55" s="7" t="s">
        <v>21</v>
      </c>
      <c r="B55" s="31">
        <v>44959</v>
      </c>
      <c r="C55" s="7"/>
      <c r="D55" s="7">
        <v>152</v>
      </c>
      <c r="E55" s="8"/>
      <c r="F55" s="8"/>
      <c r="G55" s="8"/>
      <c r="H55" s="8"/>
      <c r="I55" s="8"/>
      <c r="J55" s="8"/>
      <c r="K55" s="8">
        <v>57</v>
      </c>
      <c r="L55" s="8"/>
      <c r="M55" s="8"/>
      <c r="N55" s="8"/>
      <c r="O55" s="8"/>
      <c r="P55" s="8"/>
      <c r="Q55" s="8"/>
      <c r="R55" s="54">
        <v>57</v>
      </c>
      <c r="S55" s="76"/>
      <c r="T55" s="17"/>
    </row>
    <row r="56" spans="1:22" x14ac:dyDescent="0.3">
      <c r="A56" s="7" t="s">
        <v>25</v>
      </c>
      <c r="B56" s="31">
        <v>44959</v>
      </c>
      <c r="C56" s="7"/>
      <c r="D56" s="7">
        <v>153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>
        <v>142.4</v>
      </c>
      <c r="P56" s="8"/>
      <c r="Q56" s="8"/>
      <c r="R56" s="54">
        <v>142.4</v>
      </c>
      <c r="S56" s="76"/>
      <c r="T56" s="17"/>
    </row>
    <row r="57" spans="1:22" x14ac:dyDescent="0.3">
      <c r="A57" s="7" t="s">
        <v>58</v>
      </c>
      <c r="B57" s="31">
        <v>44959</v>
      </c>
      <c r="C57" s="7"/>
      <c r="D57" s="7">
        <v>154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>
        <v>380</v>
      </c>
      <c r="P57" s="8"/>
      <c r="Q57" s="8"/>
      <c r="R57" s="8">
        <v>380</v>
      </c>
      <c r="S57" s="75"/>
      <c r="T57" s="17"/>
    </row>
    <row r="58" spans="1:22" x14ac:dyDescent="0.3">
      <c r="A58" s="7" t="s">
        <v>60</v>
      </c>
      <c r="B58" s="31">
        <v>45008</v>
      </c>
      <c r="C58" s="7"/>
      <c r="D58" s="7">
        <v>155</v>
      </c>
      <c r="E58" s="8"/>
      <c r="F58" s="8">
        <v>1638.2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>
        <v>327.64</v>
      </c>
      <c r="R58" s="50">
        <f>SUM(F58:Q58)</f>
        <v>1965.8400000000001</v>
      </c>
      <c r="S58" s="76"/>
      <c r="T58" s="17"/>
    </row>
    <row r="59" spans="1:22" x14ac:dyDescent="0.3">
      <c r="A59" s="7" t="s">
        <v>24</v>
      </c>
      <c r="B59" s="31">
        <v>45008</v>
      </c>
      <c r="C59" s="7"/>
      <c r="D59" s="7">
        <v>156</v>
      </c>
      <c r="E59" s="8"/>
      <c r="F59" s="8"/>
      <c r="G59" s="8"/>
      <c r="H59" s="8"/>
      <c r="I59" s="8"/>
      <c r="J59" s="8"/>
      <c r="K59" s="8"/>
      <c r="L59" s="8"/>
      <c r="M59" s="8">
        <v>11</v>
      </c>
      <c r="N59" s="8"/>
      <c r="O59" s="8"/>
      <c r="P59" s="8"/>
      <c r="Q59" s="8"/>
      <c r="R59" s="50"/>
      <c r="S59" s="75">
        <v>11</v>
      </c>
      <c r="T59" s="17"/>
    </row>
    <row r="60" spans="1:22" x14ac:dyDescent="0.3">
      <c r="A60" s="7" t="s">
        <v>61</v>
      </c>
      <c r="B60" s="31">
        <v>45008</v>
      </c>
      <c r="C60" s="7"/>
      <c r="D60" s="7">
        <v>157</v>
      </c>
      <c r="E60" s="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S60" s="50">
        <v>100.57</v>
      </c>
      <c r="T60" s="17"/>
    </row>
    <row r="61" spans="1:22" x14ac:dyDescent="0.3">
      <c r="A61" s="7" t="s">
        <v>58</v>
      </c>
      <c r="B61" s="31">
        <v>45008</v>
      </c>
      <c r="C61" s="7"/>
      <c r="D61" s="7">
        <v>158</v>
      </c>
      <c r="E61" s="7"/>
      <c r="F61" s="8"/>
      <c r="G61" s="8"/>
      <c r="H61" s="8"/>
      <c r="I61" s="8"/>
      <c r="J61" s="8"/>
      <c r="K61" s="8"/>
      <c r="L61" s="8"/>
      <c r="M61" s="8"/>
      <c r="N61" s="8"/>
      <c r="O61" s="8">
        <v>379.8</v>
      </c>
      <c r="P61" s="8"/>
      <c r="Q61" s="8"/>
      <c r="R61" s="50">
        <f>SUM(O61:Q61)</f>
        <v>379.8</v>
      </c>
      <c r="S61" s="75"/>
      <c r="T61" s="17"/>
    </row>
    <row r="62" spans="1:22" x14ac:dyDescent="0.3">
      <c r="A62" s="7" t="s">
        <v>25</v>
      </c>
      <c r="B62" s="31">
        <v>45008</v>
      </c>
      <c r="C62" s="7"/>
      <c r="D62" s="7">
        <v>159</v>
      </c>
      <c r="E62" s="7"/>
      <c r="F62" s="8"/>
      <c r="G62" s="8"/>
      <c r="H62" s="8"/>
      <c r="I62" s="8"/>
      <c r="J62" s="8"/>
      <c r="K62" s="38"/>
      <c r="L62" s="8"/>
      <c r="M62" s="8"/>
      <c r="N62" s="8"/>
      <c r="O62" s="8">
        <v>142.6</v>
      </c>
      <c r="P62" s="8"/>
      <c r="Q62" s="8"/>
      <c r="R62" s="54">
        <f>SUM(O62:Q62)</f>
        <v>142.6</v>
      </c>
      <c r="S62" s="76"/>
      <c r="T62" s="17"/>
    </row>
    <row r="63" spans="1:22" x14ac:dyDescent="0.3">
      <c r="A63" s="7" t="s">
        <v>62</v>
      </c>
      <c r="B63" s="31">
        <v>45008</v>
      </c>
      <c r="C63" s="7"/>
      <c r="D63" s="7">
        <v>160</v>
      </c>
      <c r="E63" s="7"/>
      <c r="F63" s="8"/>
      <c r="G63" s="8"/>
      <c r="H63" s="8"/>
      <c r="I63" s="8"/>
      <c r="J63" s="8"/>
      <c r="K63" s="8"/>
      <c r="L63" s="8"/>
      <c r="M63" s="8"/>
      <c r="N63" s="8"/>
      <c r="O63" s="8"/>
      <c r="P63" s="8">
        <v>21.76</v>
      </c>
      <c r="Q63" s="8"/>
      <c r="R63" s="54">
        <f>SUM(O63:Q63)</f>
        <v>21.76</v>
      </c>
      <c r="S63" s="76"/>
      <c r="T63" s="17"/>
    </row>
    <row r="64" spans="1:22" x14ac:dyDescent="0.3">
      <c r="A64" s="7" t="s">
        <v>63</v>
      </c>
      <c r="B64" s="31">
        <v>45008</v>
      </c>
      <c r="C64" s="7"/>
      <c r="D64" s="7">
        <v>161</v>
      </c>
      <c r="E64" s="9"/>
      <c r="F64" s="7"/>
      <c r="G64" s="9"/>
      <c r="H64" s="9"/>
      <c r="I64" s="9"/>
      <c r="J64" s="9"/>
      <c r="K64" s="8">
        <v>45</v>
      </c>
      <c r="L64" s="9"/>
      <c r="M64" s="9"/>
      <c r="N64" s="9"/>
      <c r="O64" s="8"/>
      <c r="P64" s="8"/>
      <c r="Q64" s="8">
        <v>9</v>
      </c>
      <c r="R64" s="54">
        <f>SUM(K64:Q64)</f>
        <v>54</v>
      </c>
      <c r="S64" s="9"/>
    </row>
    <row r="65" spans="1:21" x14ac:dyDescent="0.3">
      <c r="A65" s="7" t="s">
        <v>65</v>
      </c>
      <c r="B65" s="31">
        <v>45008</v>
      </c>
      <c r="C65" s="7"/>
      <c r="D65" s="7">
        <v>162</v>
      </c>
      <c r="E65" s="9"/>
      <c r="F65" s="7"/>
      <c r="G65" s="9"/>
      <c r="H65" s="9"/>
      <c r="I65" s="9"/>
      <c r="J65" s="9"/>
      <c r="K65" s="8"/>
      <c r="L65" s="9"/>
      <c r="M65" s="9"/>
      <c r="N65" s="9"/>
      <c r="O65" s="8"/>
      <c r="P65" s="8"/>
      <c r="Q65" s="8"/>
      <c r="S65" s="54">
        <v>44.9</v>
      </c>
    </row>
    <row r="66" spans="1:21" x14ac:dyDescent="0.3">
      <c r="A66" s="7" t="s">
        <v>64</v>
      </c>
      <c r="B66" s="55">
        <v>45016</v>
      </c>
      <c r="C66" s="7"/>
      <c r="D66" s="7"/>
      <c r="E66" s="7"/>
      <c r="F66" s="8"/>
      <c r="G66" s="8">
        <v>18</v>
      </c>
      <c r="H66" s="8"/>
      <c r="I66" s="8"/>
      <c r="J66" s="56"/>
      <c r="K66" s="8"/>
      <c r="L66" s="8"/>
      <c r="M66" s="8"/>
      <c r="N66" s="8"/>
      <c r="O66" s="8"/>
      <c r="P66" s="8"/>
      <c r="Q66" s="8"/>
      <c r="R66" s="30">
        <v>18</v>
      </c>
      <c r="S66" s="78"/>
      <c r="T66" s="17"/>
      <c r="U66" s="21"/>
    </row>
    <row r="67" spans="1:21" x14ac:dyDescent="0.3">
      <c r="A67" s="39"/>
      <c r="B67" s="40"/>
      <c r="C67" s="39"/>
      <c r="D67" s="39"/>
      <c r="E67" s="41">
        <f>SUM(E3:E66)</f>
        <v>90</v>
      </c>
      <c r="F67" s="41">
        <f>SUM(F3:F66)</f>
        <v>3563.2</v>
      </c>
      <c r="G67" s="41">
        <f>SUM(G3:G66)</f>
        <v>557.28</v>
      </c>
      <c r="H67" s="41">
        <f>SUM(H3:H66)</f>
        <v>50</v>
      </c>
      <c r="I67" s="41">
        <f>SUM(I3:I66)</f>
        <v>200</v>
      </c>
      <c r="J67" s="41">
        <f>SUM(J3:J66)</f>
        <v>240.63</v>
      </c>
      <c r="K67" s="41">
        <f>SUM(K3:K66)</f>
        <v>404.05</v>
      </c>
      <c r="L67" s="41">
        <f>SUM(L3:L66)</f>
        <v>60.45</v>
      </c>
      <c r="M67" s="41">
        <f>SUM(M3:M66)</f>
        <v>99</v>
      </c>
      <c r="N67" s="41">
        <f>SUM(N3:N66)</f>
        <v>3434</v>
      </c>
      <c r="O67" s="41">
        <f>SUM(O3:O66)</f>
        <v>2914.8500000000004</v>
      </c>
      <c r="P67" s="41">
        <f>SUM(P3:P66)</f>
        <v>21.76</v>
      </c>
      <c r="Q67" s="41">
        <f>SUM(Q3:Q66)</f>
        <v>498.9</v>
      </c>
      <c r="R67" s="41"/>
      <c r="S67" s="79">
        <f>SUM(S59:S66)</f>
        <v>156.47</v>
      </c>
      <c r="T67" s="17"/>
    </row>
    <row r="68" spans="1:21" x14ac:dyDescent="0.3">
      <c r="A68" s="18"/>
      <c r="B68" s="15"/>
      <c r="C68" s="6"/>
      <c r="D68" s="6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0">
        <f>SUM(R3:R67)</f>
        <v>12141.12</v>
      </c>
      <c r="S68" s="17"/>
      <c r="T68" s="17"/>
    </row>
    <row r="69" spans="1:21" x14ac:dyDescent="0.3">
      <c r="A69" s="6"/>
      <c r="B69" s="15"/>
      <c r="C69" s="6"/>
      <c r="D69" s="6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7"/>
    </row>
    <row r="70" spans="1:21" x14ac:dyDescent="0.3">
      <c r="A70" s="6"/>
      <c r="B70" s="15"/>
      <c r="C70" s="6"/>
      <c r="D70" s="6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0"/>
    </row>
    <row r="71" spans="1:21" x14ac:dyDescent="0.3">
      <c r="A71" s="6"/>
      <c r="B71" s="15" t="s">
        <v>33</v>
      </c>
      <c r="C71" s="6"/>
      <c r="D71" s="6"/>
      <c r="E71" s="19"/>
      <c r="G71" s="19">
        <v>5292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0"/>
      <c r="S71" s="17"/>
    </row>
    <row r="72" spans="1:21" x14ac:dyDescent="0.3">
      <c r="A72" s="18"/>
      <c r="B72" s="15" t="s">
        <v>34</v>
      </c>
      <c r="C72" s="6"/>
      <c r="D72" s="6"/>
      <c r="E72" s="19"/>
      <c r="F72" s="19">
        <v>1800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  <c r="S72" s="17"/>
    </row>
    <row r="73" spans="1:21" x14ac:dyDescent="0.3">
      <c r="A73" s="6"/>
      <c r="B73" s="15" t="s">
        <v>31</v>
      </c>
      <c r="C73" s="6"/>
      <c r="D73" s="6"/>
      <c r="E73" s="19"/>
      <c r="F73" s="19">
        <v>510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  <c r="S73" s="17"/>
    </row>
    <row r="74" spans="1:21" x14ac:dyDescent="0.3">
      <c r="A74" s="6"/>
      <c r="B74" s="15" t="s">
        <v>32</v>
      </c>
      <c r="C74" s="6"/>
      <c r="D74" s="6"/>
      <c r="E74" s="19"/>
      <c r="F74" s="19">
        <v>555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21" x14ac:dyDescent="0.3">
      <c r="A75" s="6"/>
      <c r="B75" s="15" t="s">
        <v>39</v>
      </c>
      <c r="C75" s="6"/>
      <c r="D75" s="6"/>
      <c r="E75" s="19"/>
      <c r="F75" s="19">
        <v>600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2"/>
      <c r="S75" s="18"/>
      <c r="T75" s="16"/>
      <c r="U75" s="16"/>
    </row>
    <row r="76" spans="1:21" x14ac:dyDescent="0.3">
      <c r="A76" s="6"/>
      <c r="B76" s="15" t="s">
        <v>40</v>
      </c>
      <c r="C76" s="6"/>
      <c r="D76" s="6"/>
      <c r="E76" s="19"/>
      <c r="F76" s="19">
        <v>575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22"/>
      <c r="S76" s="18"/>
      <c r="T76" s="18"/>
      <c r="U76" s="16"/>
    </row>
    <row r="77" spans="1:21" x14ac:dyDescent="0.3">
      <c r="A77" s="6"/>
      <c r="B77" s="15"/>
      <c r="C77" s="6"/>
      <c r="D77" s="6"/>
      <c r="E77" s="19"/>
      <c r="F77" s="19">
        <f>SUM(F72:F76)</f>
        <v>4040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2"/>
      <c r="S77" s="18"/>
      <c r="T77" s="18"/>
      <c r="U77" s="16"/>
    </row>
    <row r="78" spans="1:21" x14ac:dyDescent="0.3">
      <c r="A78" s="6"/>
      <c r="B78" s="15"/>
      <c r="C78" s="6"/>
      <c r="D78" s="6"/>
      <c r="E78" s="19"/>
      <c r="F78" s="19"/>
      <c r="G78" s="19">
        <f>G71-F77</f>
        <v>1252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22"/>
      <c r="S78" s="18"/>
      <c r="T78" s="18"/>
      <c r="U78" s="16"/>
    </row>
    <row r="79" spans="1:21" x14ac:dyDescent="0.3">
      <c r="A79" s="6"/>
      <c r="B79" s="15"/>
      <c r="C79" s="6"/>
      <c r="D79" s="6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22"/>
      <c r="S79" s="18"/>
      <c r="T79" s="18"/>
      <c r="U79" s="16"/>
    </row>
    <row r="80" spans="1:21" x14ac:dyDescent="0.3">
      <c r="A80" s="6"/>
      <c r="B80" s="15"/>
      <c r="C80" s="6"/>
      <c r="D80" s="6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2"/>
      <c r="S80" s="18"/>
      <c r="T80" s="18"/>
      <c r="U80" s="16"/>
    </row>
    <row r="81" spans="1:21" x14ac:dyDescent="0.3">
      <c r="A81" s="6"/>
      <c r="B81" s="15"/>
      <c r="C81" s="6"/>
      <c r="D81" s="6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2"/>
      <c r="S81" s="18"/>
      <c r="T81" s="18"/>
      <c r="U81" s="16"/>
    </row>
    <row r="82" spans="1:21" x14ac:dyDescent="0.3"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21" x14ac:dyDescent="0.3">
      <c r="R83" s="21"/>
    </row>
    <row r="84" spans="1:21" x14ac:dyDescent="0.3">
      <c r="R84" s="2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="160" zoomScaleNormal="160" workbookViewId="0">
      <selection activeCell="A2" sqref="A2"/>
    </sheetView>
  </sheetViews>
  <sheetFormatPr defaultRowHeight="14.4" x14ac:dyDescent="0.3"/>
  <cols>
    <col min="1" max="1" width="10.44140625" bestFit="1" customWidth="1"/>
    <col min="2" max="2" width="10.5546875" bestFit="1" customWidth="1"/>
    <col min="3" max="3" width="11" customWidth="1"/>
    <col min="4" max="4" width="11.5546875" customWidth="1"/>
    <col min="5" max="5" width="12.5546875" customWidth="1"/>
    <col min="6" max="6" width="14.88671875" customWidth="1"/>
    <col min="8" max="8" width="12.6640625" customWidth="1"/>
    <col min="9" max="9" width="12.33203125" customWidth="1"/>
    <col min="11" max="11" width="11.44140625" customWidth="1"/>
  </cols>
  <sheetData>
    <row r="1" spans="1:9" x14ac:dyDescent="0.3">
      <c r="A1" s="59" t="s">
        <v>35</v>
      </c>
      <c r="B1" s="59"/>
      <c r="C1" s="57"/>
      <c r="D1" s="57"/>
      <c r="E1" s="57"/>
      <c r="F1" s="57"/>
    </row>
    <row r="2" spans="1:9" x14ac:dyDescent="0.3">
      <c r="A2" s="58" t="s">
        <v>70</v>
      </c>
      <c r="B2" s="59"/>
      <c r="C2" s="80"/>
      <c r="D2" s="60"/>
      <c r="E2" s="60"/>
      <c r="F2" s="59"/>
    </row>
    <row r="3" spans="1:9" x14ac:dyDescent="0.3">
      <c r="A3" s="59"/>
      <c r="B3" s="59"/>
      <c r="C3" s="80"/>
      <c r="D3" s="60"/>
      <c r="E3" s="60"/>
      <c r="F3" s="59"/>
    </row>
    <row r="4" spans="1:9" x14ac:dyDescent="0.3">
      <c r="A4" s="61"/>
      <c r="B4" s="59" t="s">
        <v>13</v>
      </c>
      <c r="C4" s="80"/>
      <c r="D4" s="62">
        <v>44672</v>
      </c>
      <c r="E4" s="60"/>
      <c r="F4" s="63">
        <v>5475</v>
      </c>
      <c r="H4" s="45"/>
    </row>
    <row r="5" spans="1:9" x14ac:dyDescent="0.3">
      <c r="A5" s="61"/>
      <c r="B5" s="59" t="s">
        <v>14</v>
      </c>
      <c r="C5" s="80"/>
      <c r="D5" s="62">
        <v>44833</v>
      </c>
      <c r="E5" s="60"/>
      <c r="F5" s="64">
        <v>1825</v>
      </c>
      <c r="H5" s="46"/>
    </row>
    <row r="6" spans="1:9" x14ac:dyDescent="0.3">
      <c r="A6" s="61"/>
      <c r="B6" s="59" t="s">
        <v>66</v>
      </c>
      <c r="C6" s="80"/>
      <c r="D6" s="62"/>
      <c r="E6" s="60"/>
      <c r="F6" s="64">
        <f>SUM(F4:F5)</f>
        <v>7300</v>
      </c>
    </row>
    <row r="7" spans="1:9" x14ac:dyDescent="0.3">
      <c r="A7" s="61"/>
      <c r="B7" s="59"/>
      <c r="C7" s="81"/>
      <c r="D7" s="62"/>
      <c r="E7" s="60"/>
      <c r="F7" s="64"/>
    </row>
    <row r="8" spans="1:9" x14ac:dyDescent="0.3">
      <c r="A8" s="61"/>
      <c r="B8" s="59" t="s">
        <v>26</v>
      </c>
      <c r="C8" s="80"/>
      <c r="D8" s="62">
        <v>44757</v>
      </c>
      <c r="E8" s="60"/>
      <c r="F8" s="64">
        <v>20.65</v>
      </c>
    </row>
    <row r="9" spans="1:9" x14ac:dyDescent="0.3">
      <c r="A9" s="61"/>
      <c r="B9" s="59"/>
      <c r="C9" s="80"/>
      <c r="D9" s="62"/>
      <c r="E9" s="60"/>
      <c r="F9" s="64"/>
    </row>
    <row r="10" spans="1:9" x14ac:dyDescent="0.3">
      <c r="A10" s="59"/>
      <c r="B10" s="61" t="s">
        <v>15</v>
      </c>
      <c r="C10" s="80" t="s">
        <v>16</v>
      </c>
      <c r="D10" s="65">
        <v>44679</v>
      </c>
      <c r="E10" s="60"/>
      <c r="F10" s="63">
        <v>1025.54</v>
      </c>
      <c r="I10" s="21"/>
    </row>
    <row r="11" spans="1:9" x14ac:dyDescent="0.3">
      <c r="A11" s="59"/>
      <c r="B11" s="61"/>
      <c r="C11" s="80" t="s">
        <v>46</v>
      </c>
      <c r="D11" s="65">
        <v>44851</v>
      </c>
      <c r="E11" s="60"/>
      <c r="F11" s="63">
        <v>99.28</v>
      </c>
    </row>
    <row r="12" spans="1:9" x14ac:dyDescent="0.3">
      <c r="A12" s="59"/>
      <c r="B12" s="61"/>
      <c r="C12" s="80" t="s">
        <v>47</v>
      </c>
      <c r="D12" s="65">
        <v>44851</v>
      </c>
      <c r="E12" s="60"/>
      <c r="F12" s="63">
        <v>321.14</v>
      </c>
    </row>
    <row r="13" spans="1:9" x14ac:dyDescent="0.3">
      <c r="A13" s="61"/>
      <c r="B13" s="59" t="s">
        <v>36</v>
      </c>
      <c r="C13" s="80" t="s">
        <v>48</v>
      </c>
      <c r="D13" s="65">
        <v>44718</v>
      </c>
      <c r="E13" s="60"/>
      <c r="F13" s="63">
        <v>5000</v>
      </c>
    </row>
    <row r="14" spans="1:9" x14ac:dyDescent="0.3">
      <c r="A14" s="60"/>
      <c r="B14" s="65"/>
      <c r="C14" s="66" t="s">
        <v>59</v>
      </c>
      <c r="D14" s="65">
        <v>45002</v>
      </c>
      <c r="E14" s="60"/>
      <c r="F14" s="67">
        <v>5000</v>
      </c>
    </row>
    <row r="15" spans="1:9" x14ac:dyDescent="0.3">
      <c r="A15" s="59"/>
      <c r="B15" s="61" t="s">
        <v>67</v>
      </c>
      <c r="C15" s="82"/>
      <c r="D15" s="61"/>
      <c r="E15" s="60"/>
      <c r="F15" s="64">
        <f>SUM(F8:F14)</f>
        <v>11466.61</v>
      </c>
      <c r="G15" s="3"/>
      <c r="H15" s="3"/>
      <c r="I15" s="4"/>
    </row>
    <row r="16" spans="1:9" x14ac:dyDescent="0.3">
      <c r="A16" s="61"/>
      <c r="B16" s="59"/>
      <c r="C16" s="82"/>
      <c r="D16" s="68"/>
      <c r="E16" s="60"/>
      <c r="F16" s="64"/>
      <c r="G16" s="3"/>
      <c r="H16" s="3"/>
    </row>
    <row r="17" spans="1:11" x14ac:dyDescent="0.3">
      <c r="A17" s="61"/>
      <c r="B17" s="59" t="s">
        <v>68</v>
      </c>
      <c r="C17" s="82"/>
      <c r="D17" s="68"/>
      <c r="E17" s="60"/>
      <c r="F17" s="64">
        <f>F6+F15</f>
        <v>18766.61</v>
      </c>
      <c r="G17" s="3"/>
      <c r="H17" s="3"/>
    </row>
    <row r="18" spans="1:11" x14ac:dyDescent="0.3">
      <c r="A18" s="61"/>
      <c r="B18" s="59"/>
      <c r="C18" s="82"/>
      <c r="D18" s="65"/>
      <c r="E18" s="68"/>
      <c r="F18" s="63"/>
      <c r="G18" s="3"/>
      <c r="H18" s="45"/>
      <c r="I18" s="4"/>
    </row>
    <row r="19" spans="1:11" x14ac:dyDescent="0.3">
      <c r="A19" s="61" t="s">
        <v>8</v>
      </c>
      <c r="B19" s="59"/>
      <c r="C19" s="82"/>
      <c r="D19" s="67"/>
      <c r="E19" s="68"/>
      <c r="F19" s="63"/>
      <c r="G19" s="3"/>
      <c r="H19" s="46"/>
      <c r="I19" s="4"/>
    </row>
    <row r="20" spans="1:11" x14ac:dyDescent="0.3">
      <c r="A20" s="58"/>
      <c r="B20" s="58"/>
      <c r="C20" s="69"/>
      <c r="D20" s="70"/>
      <c r="E20" s="69"/>
      <c r="F20" s="70"/>
      <c r="G20" s="33"/>
      <c r="H20" s="46"/>
      <c r="I20" s="35"/>
      <c r="J20" s="1"/>
      <c r="K20" s="34"/>
    </row>
    <row r="21" spans="1:11" x14ac:dyDescent="0.3">
      <c r="A21" s="16"/>
      <c r="B21" s="16"/>
      <c r="C21" s="49"/>
      <c r="D21" s="49"/>
      <c r="E21" s="49"/>
      <c r="F21" s="49"/>
      <c r="G21" s="49"/>
      <c r="H21" s="46"/>
      <c r="I21" s="3"/>
    </row>
    <row r="22" spans="1:11" x14ac:dyDescent="0.3">
      <c r="A22" s="16"/>
      <c r="B22" s="16"/>
      <c r="C22" s="16"/>
      <c r="D22" s="16"/>
      <c r="E22" s="16"/>
      <c r="F22" s="16"/>
      <c r="G22" s="16"/>
      <c r="H22" s="46"/>
    </row>
    <row r="23" spans="1:11" x14ac:dyDescent="0.3">
      <c r="A23" s="16"/>
      <c r="B23" s="16"/>
      <c r="C23" s="16"/>
      <c r="D23" s="16"/>
      <c r="E23" s="16"/>
      <c r="F23" s="16"/>
      <c r="G23" s="16"/>
      <c r="H23" s="45"/>
    </row>
    <row r="24" spans="1:11" x14ac:dyDescent="0.3">
      <c r="A24" s="16"/>
      <c r="B24" s="16"/>
      <c r="C24" s="16"/>
      <c r="D24" s="16"/>
      <c r="E24" s="16"/>
      <c r="F24" s="16"/>
      <c r="G24" s="16"/>
      <c r="H24" s="45"/>
    </row>
    <row r="25" spans="1:11" x14ac:dyDescent="0.3">
      <c r="H25" s="45"/>
    </row>
    <row r="26" spans="1:11" x14ac:dyDescent="0.3">
      <c r="D26" s="1"/>
      <c r="E26" s="1"/>
      <c r="F26" s="1"/>
      <c r="H26" s="46"/>
    </row>
    <row r="27" spans="1:11" x14ac:dyDescent="0.3">
      <c r="A27" s="2"/>
      <c r="C27" s="5"/>
      <c r="H27" s="46"/>
    </row>
    <row r="28" spans="1:11" x14ac:dyDescent="0.3">
      <c r="A28" s="2"/>
      <c r="C28" s="5"/>
      <c r="H28" s="46"/>
    </row>
    <row r="29" spans="1:11" x14ac:dyDescent="0.3">
      <c r="H29" s="45"/>
    </row>
    <row r="30" spans="1:11" x14ac:dyDescent="0.3">
      <c r="H30" s="47"/>
    </row>
    <row r="31" spans="1:11" x14ac:dyDescent="0.3">
      <c r="H31" s="4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 Eustace</cp:lastModifiedBy>
  <cp:lastPrinted>2023-04-11T13:08:03Z</cp:lastPrinted>
  <dcterms:created xsi:type="dcterms:W3CDTF">2013-12-03T12:05:50Z</dcterms:created>
  <dcterms:modified xsi:type="dcterms:W3CDTF">2023-04-11T13:08:56Z</dcterms:modified>
</cp:coreProperties>
</file>